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блон" sheetId="1" state="visible" r:id="rId1"/>
    <sheet name="Пример как есть" sheetId="2" state="visible" r:id="rId2"/>
    <sheet name="Пример после оптимизации" sheetId="3" state="visible" r:id="rId3"/>
    <sheet name="Пример с ИИ (гипотеза)" sheetId="4" state="visible" r:id="rId4"/>
    <sheet name="Ставк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EEF0FF"/>
      </patternFill>
    </fill>
    <fill>
      <patternFill patternType="solid">
        <fgColor rgb="00F6F6F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4" fontId="3" fillId="0" borderId="1" applyAlignment="1" pivotButton="0" quotePrefix="0" xfId="0">
      <alignment vertical="top" wrapText="1"/>
    </xf>
    <xf numFmtId="0" fontId="2" fillId="3" borderId="1" pivotButton="0" quotePrefix="0" xfId="0"/>
    <xf numFmtId="4" fontId="2" fillId="3" borderId="1" pivotButton="0" quotePrefix="0" xfId="0"/>
    <xf numFmtId="164" fontId="2" fillId="3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2" borderId="1" pivotButton="0" quotePrefix="0" xfId="0"/>
    <xf numFmtId="0" fontId="3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3" customWidth="1" min="4" max="4"/>
    <col width="14" customWidth="1" min="5" max="5"/>
    <col width="17" customWidth="1" min="6" max="6"/>
    <col width="16" customWidth="1" min="7" max="7"/>
    <col width="20" customWidth="1" min="8" max="8"/>
    <col width="16" customWidth="1" min="9" max="9"/>
    <col width="50" customWidth="1" min="10" max="10"/>
  </cols>
  <sheetData>
    <row r="1" ht="32" customHeight="1">
      <c r="A1" s="1" t="inlineStr">
        <is>
          <t>№</t>
        </is>
      </c>
      <c r="B1" s="1" t="inlineStr">
        <is>
          <t>Шаг процесса</t>
        </is>
      </c>
      <c r="C1" s="1" t="inlineStr">
        <is>
          <t>Исполнитель</t>
        </is>
      </c>
      <c r="D1" s="1" t="inlineStr">
        <is>
          <t>Минут на шаг</t>
        </is>
      </c>
      <c r="E1" s="1" t="inlineStr">
        <is>
          <t>Ставка, ₽/час</t>
        </is>
      </c>
      <c r="F1" s="1" t="inlineStr">
        <is>
          <t>Стоимость шага, ₽</t>
        </is>
      </c>
      <c r="G1" s="1" t="inlineStr">
        <is>
          <t>Повторов в месяц</t>
        </is>
      </c>
      <c r="H1" s="1" t="inlineStr">
        <is>
          <t>Стоимость в месяц, ₽</t>
        </is>
      </c>
      <c r="I1" s="1" t="inlineStr">
        <is>
          <t>Кому отдать</t>
        </is>
      </c>
      <c r="J1" s="1" t="inlineStr">
        <is>
          <t>Что изменить</t>
        </is>
      </c>
    </row>
    <row r="2">
      <c r="A2" s="2" t="n">
        <v>1</v>
      </c>
      <c r="B2" s="2" t="inlineStr"/>
      <c r="C2" s="2" t="inlineStr"/>
      <c r="D2" s="2" t="n"/>
      <c r="E2" s="3">
        <f>IF(C2="","",IFERROR(VLOOKUP(C2,Ставки!$A$2:$E$11,5,FALSE),"нет ставки"))</f>
        <v/>
      </c>
      <c r="F2" s="3">
        <f>IF(OR(D2="",NOT(ISNUMBER(E2))),"",D2/60*E2)</f>
        <v/>
      </c>
      <c r="G2" s="2" t="n"/>
      <c r="H2" s="3">
        <f>IF(OR(NOT(ISNUMBER(F2)),G2=""),"",F2*G2)</f>
        <v/>
      </c>
      <c r="I2" s="2" t="inlineStr"/>
      <c r="J2" s="2" t="inlineStr"/>
    </row>
    <row r="3">
      <c r="A3" s="2" t="n">
        <v>2</v>
      </c>
      <c r="B3" s="2" t="inlineStr"/>
      <c r="C3" s="2" t="inlineStr"/>
      <c r="D3" s="2" t="n"/>
      <c r="E3" s="3">
        <f>IF(C3="","",IFERROR(VLOOKUP(C3,Ставки!$A$2:$E$11,5,FALSE),"нет ставки"))</f>
        <v/>
      </c>
      <c r="F3" s="3">
        <f>IF(OR(D3="",NOT(ISNUMBER(E3))),"",D3/60*E3)</f>
        <v/>
      </c>
      <c r="G3" s="2" t="n"/>
      <c r="H3" s="3">
        <f>IF(OR(NOT(ISNUMBER(F3)),G3=""),"",F3*G3)</f>
        <v/>
      </c>
      <c r="I3" s="2" t="inlineStr"/>
      <c r="J3" s="2" t="inlineStr"/>
    </row>
    <row r="4">
      <c r="A4" s="2" t="n">
        <v>3</v>
      </c>
      <c r="B4" s="2" t="inlineStr"/>
      <c r="C4" s="2" t="inlineStr"/>
      <c r="D4" s="2" t="n"/>
      <c r="E4" s="3">
        <f>IF(C4="","",IFERROR(VLOOKUP(C4,Ставки!$A$2:$E$11,5,FALSE),"нет ставки"))</f>
        <v/>
      </c>
      <c r="F4" s="3">
        <f>IF(OR(D4="",NOT(ISNUMBER(E4))),"",D4/60*E4)</f>
        <v/>
      </c>
      <c r="G4" s="2" t="n"/>
      <c r="H4" s="3">
        <f>IF(OR(NOT(ISNUMBER(F4)),G4=""),"",F4*G4)</f>
        <v/>
      </c>
      <c r="I4" s="2" t="inlineStr"/>
      <c r="J4" s="2" t="inlineStr"/>
    </row>
    <row r="5">
      <c r="A5" s="2" t="n">
        <v>4</v>
      </c>
      <c r="B5" s="2" t="inlineStr"/>
      <c r="C5" s="2" t="inlineStr"/>
      <c r="D5" s="2" t="n"/>
      <c r="E5" s="3">
        <f>IF(C5="","",IFERROR(VLOOKUP(C5,Ставки!$A$2:$E$11,5,FALSE),"нет ставки"))</f>
        <v/>
      </c>
      <c r="F5" s="3">
        <f>IF(OR(D5="",NOT(ISNUMBER(E5))),"",D5/60*E5)</f>
        <v/>
      </c>
      <c r="G5" s="2" t="n"/>
      <c r="H5" s="3">
        <f>IF(OR(NOT(ISNUMBER(F5)),G5=""),"",F5*G5)</f>
        <v/>
      </c>
      <c r="I5" s="2" t="inlineStr"/>
      <c r="J5" s="2" t="inlineStr"/>
    </row>
    <row r="6">
      <c r="A6" s="2" t="n">
        <v>5</v>
      </c>
      <c r="B6" s="2" t="inlineStr"/>
      <c r="C6" s="2" t="inlineStr"/>
      <c r="D6" s="2" t="n"/>
      <c r="E6" s="3">
        <f>IF(C6="","",IFERROR(VLOOKUP(C6,Ставки!$A$2:$E$11,5,FALSE),"нет ставки"))</f>
        <v/>
      </c>
      <c r="F6" s="3">
        <f>IF(OR(D6="",NOT(ISNUMBER(E6))),"",D6/60*E6)</f>
        <v/>
      </c>
      <c r="G6" s="2" t="n"/>
      <c r="H6" s="3">
        <f>IF(OR(NOT(ISNUMBER(F6)),G6=""),"",F6*G6)</f>
        <v/>
      </c>
      <c r="I6" s="2" t="inlineStr"/>
      <c r="J6" s="2" t="inlineStr"/>
    </row>
    <row r="7">
      <c r="A7" s="2" t="n">
        <v>6</v>
      </c>
      <c r="B7" s="2" t="inlineStr"/>
      <c r="C7" s="2" t="inlineStr"/>
      <c r="D7" s="2" t="n"/>
      <c r="E7" s="3">
        <f>IF(C7="","",IFERROR(VLOOKUP(C7,Ставки!$A$2:$E$11,5,FALSE),"нет ставки"))</f>
        <v/>
      </c>
      <c r="F7" s="3">
        <f>IF(OR(D7="",NOT(ISNUMBER(E7))),"",D7/60*E7)</f>
        <v/>
      </c>
      <c r="G7" s="2" t="n"/>
      <c r="H7" s="3">
        <f>IF(OR(NOT(ISNUMBER(F7)),G7=""),"",F7*G7)</f>
        <v/>
      </c>
      <c r="I7" s="2" t="inlineStr"/>
      <c r="J7" s="2" t="inlineStr"/>
    </row>
    <row r="8">
      <c r="A8" s="2" t="n">
        <v>7</v>
      </c>
      <c r="B8" s="2" t="inlineStr"/>
      <c r="C8" s="2" t="inlineStr"/>
      <c r="D8" s="2" t="n"/>
      <c r="E8" s="3">
        <f>IF(C8="","",IFERROR(VLOOKUP(C8,Ставки!$A$2:$E$11,5,FALSE),"нет ставки"))</f>
        <v/>
      </c>
      <c r="F8" s="3">
        <f>IF(OR(D8="",NOT(ISNUMBER(E8))),"",D8/60*E8)</f>
        <v/>
      </c>
      <c r="G8" s="2" t="n"/>
      <c r="H8" s="3">
        <f>IF(OR(NOT(ISNUMBER(F8)),G8=""),"",F8*G8)</f>
        <v/>
      </c>
      <c r="I8" s="2" t="inlineStr"/>
      <c r="J8" s="2" t="inlineStr"/>
    </row>
    <row r="9">
      <c r="A9" s="2" t="n">
        <v>8</v>
      </c>
      <c r="B9" s="2" t="inlineStr"/>
      <c r="C9" s="2" t="inlineStr"/>
      <c r="D9" s="2" t="n"/>
      <c r="E9" s="3">
        <f>IF(C9="","",IFERROR(VLOOKUP(C9,Ставки!$A$2:$E$11,5,FALSE),"нет ставки"))</f>
        <v/>
      </c>
      <c r="F9" s="3">
        <f>IF(OR(D9="",NOT(ISNUMBER(E9))),"",D9/60*E9)</f>
        <v/>
      </c>
      <c r="G9" s="2" t="n"/>
      <c r="H9" s="3">
        <f>IF(OR(NOT(ISNUMBER(F9)),G9=""),"",F9*G9)</f>
        <v/>
      </c>
      <c r="I9" s="2" t="inlineStr"/>
      <c r="J9" s="2" t="inlineStr"/>
    </row>
    <row r="10">
      <c r="A10" s="2" t="n">
        <v>9</v>
      </c>
      <c r="B10" s="2" t="inlineStr"/>
      <c r="C10" s="2" t="inlineStr"/>
      <c r="D10" s="2" t="n"/>
      <c r="E10" s="3">
        <f>IF(C10="","",IFERROR(VLOOKUP(C10,Ставки!$A$2:$E$11,5,FALSE),"нет ставки"))</f>
        <v/>
      </c>
      <c r="F10" s="3">
        <f>IF(OR(D10="",NOT(ISNUMBER(E10))),"",D10/60*E10)</f>
        <v/>
      </c>
      <c r="G10" s="2" t="n"/>
      <c r="H10" s="3">
        <f>IF(OR(NOT(ISNUMBER(F10)),G10=""),"",F10*G10)</f>
        <v/>
      </c>
      <c r="I10" s="2" t="inlineStr"/>
      <c r="J10" s="2" t="inlineStr"/>
    </row>
    <row r="11">
      <c r="A11" s="2" t="n">
        <v>10</v>
      </c>
      <c r="B11" s="2" t="inlineStr"/>
      <c r="C11" s="2" t="inlineStr"/>
      <c r="D11" s="2" t="n"/>
      <c r="E11" s="3">
        <f>IF(C11="","",IFERROR(VLOOKUP(C11,Ставки!$A$2:$E$11,5,FALSE),"нет ставки"))</f>
        <v/>
      </c>
      <c r="F11" s="3">
        <f>IF(OR(D11="",NOT(ISNUMBER(E11))),"",D11/60*E11)</f>
        <v/>
      </c>
      <c r="G11" s="2" t="n"/>
      <c r="H11" s="3">
        <f>IF(OR(NOT(ISNUMBER(F11)),G11=""),"",F11*G11)</f>
        <v/>
      </c>
      <c r="I11" s="2" t="inlineStr"/>
      <c r="J11" s="2" t="inlineStr"/>
    </row>
    <row r="12">
      <c r="A12" s="2" t="n">
        <v>11</v>
      </c>
      <c r="B12" s="2" t="inlineStr"/>
      <c r="C12" s="2" t="inlineStr"/>
      <c r="D12" s="2" t="n"/>
      <c r="E12" s="3">
        <f>IF(C12="","",IFERROR(VLOOKUP(C12,Ставки!$A$2:$E$11,5,FALSE),"нет ставки"))</f>
        <v/>
      </c>
      <c r="F12" s="3">
        <f>IF(OR(D12="",NOT(ISNUMBER(E12))),"",D12/60*E12)</f>
        <v/>
      </c>
      <c r="G12" s="2" t="n"/>
      <c r="H12" s="3">
        <f>IF(OR(NOT(ISNUMBER(F12)),G12=""),"",F12*G12)</f>
        <v/>
      </c>
      <c r="I12" s="2" t="inlineStr"/>
      <c r="J12" s="2" t="inlineStr"/>
    </row>
    <row r="13">
      <c r="A13" s="2" t="n">
        <v>12</v>
      </c>
      <c r="B13" s="2" t="inlineStr"/>
      <c r="C13" s="2" t="inlineStr"/>
      <c r="D13" s="2" t="n"/>
      <c r="E13" s="3">
        <f>IF(C13="","",IFERROR(VLOOKUP(C13,Ставки!$A$2:$E$11,5,FALSE),"нет ставки"))</f>
        <v/>
      </c>
      <c r="F13" s="3">
        <f>IF(OR(D13="",NOT(ISNUMBER(E13))),"",D13/60*E13)</f>
        <v/>
      </c>
      <c r="G13" s="2" t="n"/>
      <c r="H13" s="3">
        <f>IF(OR(NOT(ISNUMBER(F13)),G13=""),"",F13*G13)</f>
        <v/>
      </c>
      <c r="I13" s="2" t="inlineStr"/>
      <c r="J13" s="2" t="inlineStr"/>
    </row>
    <row r="14">
      <c r="A14" s="4" t="n"/>
      <c r="B14" s="4" t="inlineStr">
        <is>
          <t>Итого за процесс</t>
        </is>
      </c>
      <c r="C14" s="4" t="n"/>
      <c r="D14" s="4">
        <f>IF(COUNT(D2:D13)=0,"",SUM(D2:D13))</f>
        <v/>
      </c>
      <c r="E14" s="4" t="n"/>
      <c r="F14" s="5">
        <f>IF(COUNT(F2:F13)=0,"",SUM(F2:F13))</f>
        <v/>
      </c>
      <c r="G14" s="4" t="n"/>
      <c r="H14" s="5">
        <f>IF(COUNT(H2:H13)=0,"",SUM(H2:H13))</f>
        <v/>
      </c>
      <c r="I14" s="4" t="n"/>
      <c r="J14" s="4" t="n"/>
    </row>
    <row r="15">
      <c r="A15" s="4" t="n"/>
      <c r="B15" s="4" t="inlineStr">
        <is>
          <t>Из них руководитель (роль «Руководитель»)</t>
        </is>
      </c>
      <c r="C15" s="4" t="n"/>
      <c r="D15" s="4">
        <f>IF(COUNT(D2:D13)=0,"",SUMIF(C2:C13,"Руководитель",D2:D13))</f>
        <v/>
      </c>
      <c r="E15" s="4" t="n"/>
      <c r="F15" s="5">
        <f>IF(COUNT(F2:F13)=0,"",SUMIF(C2:C13,"Руководитель",F2:F13))</f>
        <v/>
      </c>
      <c r="G15" s="4" t="n"/>
      <c r="H15" s="5">
        <f>IF(COUNT(H2:H13)=0,"",SUMIF(C2:C13,"Руководитель",H2:H13))</f>
        <v/>
      </c>
      <c r="I15" s="4" t="n"/>
      <c r="J15" s="4" t="n"/>
    </row>
    <row r="16">
      <c r="A16" s="4" t="n"/>
      <c r="B16" s="4" t="inlineStr">
        <is>
          <t>Доля руководителя</t>
        </is>
      </c>
      <c r="C16" s="4" t="n"/>
      <c r="D16" s="6">
        <f>IF(COUNT(D2:D13)=0,"",IF(D14=0,"",D15/D14))</f>
        <v/>
      </c>
      <c r="E16" s="4" t="n"/>
      <c r="F16" s="6">
        <f>IF(COUNT(F2:F13)=0,"",IF(F14=0,"",F15/F14))</f>
        <v/>
      </c>
      <c r="G16" s="4" t="n"/>
      <c r="H16" s="6">
        <f>IF(COUNT(H2:H13)=0,"",IF(H14=0,"",H15/H14))</f>
        <v/>
      </c>
      <c r="I16" s="4" t="n"/>
      <c r="J16" s="4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 ht="62" customHeight="1">
      <c r="A18" s="7" t="n"/>
      <c r="B18" s="8" t="inlineStr">
        <is>
          <t>Как заполнять: впишите роли и оплату труда на листе «Ставки», затем здесь шаги, исполнителя (из списка), минуты и число повторов в месяц. Ставка, стоимость шага и месяца считаются сами. «Минут на шаг» это трудозатраты, а не календарный срок: ожидание согласований сюда не входит.</t>
        </is>
      </c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62" customHeight="1">
      <c r="A19" s="7" t="n"/>
      <c r="B19" s="8" t="inlineStr">
        <is>
          <t>Итог показывает стоимость рабочего времени, а не денежную экономию. Деньги экономятся, когда реально сокращаются расходы: подрядчик, сверхурочные, дополнительный найм.</t>
        </is>
      </c>
      <c r="C19" s="7" t="n"/>
      <c r="D19" s="7" t="n"/>
      <c r="E19" s="7" t="n"/>
      <c r="F19" s="7" t="n"/>
      <c r="G19" s="7" t="n"/>
      <c r="H19" s="7" t="n"/>
      <c r="I19" s="7" t="n"/>
      <c r="J19" s="7" t="n"/>
    </row>
  </sheetData>
  <mergeCells count="2">
    <mergeCell ref="B18:F18"/>
    <mergeCell ref="B19:F19"/>
  </mergeCells>
  <dataValidations count="2">
    <dataValidation sqref="I2:I13" showDropDown="0" showInputMessage="0" showErrorMessage="0" allowBlank="1" type="list">
      <formula1>"Скрипт,Нейросеть,Человек,Убрать"</formula1>
    </dataValidation>
    <dataValidation sqref="C2:C13" showDropDown="0" showInputMessage="0" showErrorMessage="0" allowBlank="1" error="Такой роли нет на листе «Ставки». Добавьте её туда, иначе ставка не подставится." type="list" errorStyle="warning">
      <formula1>'Ставки'!$A$2:$A$11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3" customWidth="1" min="4" max="4"/>
    <col width="14" customWidth="1" min="5" max="5"/>
    <col width="17" customWidth="1" min="6" max="6"/>
    <col width="16" customWidth="1" min="7" max="7"/>
    <col width="20" customWidth="1" min="8" max="8"/>
    <col width="16" customWidth="1" min="9" max="9"/>
    <col width="50" customWidth="1" min="10" max="10"/>
  </cols>
  <sheetData>
    <row r="1" ht="32" customHeight="1">
      <c r="A1" s="1" t="inlineStr">
        <is>
          <t>№</t>
        </is>
      </c>
      <c r="B1" s="1" t="inlineStr">
        <is>
          <t>Шаг процесса</t>
        </is>
      </c>
      <c r="C1" s="1" t="inlineStr">
        <is>
          <t>Исполнитель</t>
        </is>
      </c>
      <c r="D1" s="1" t="inlineStr">
        <is>
          <t>Минут на шаг</t>
        </is>
      </c>
      <c r="E1" s="1" t="inlineStr">
        <is>
          <t>Ставка, ₽/час</t>
        </is>
      </c>
      <c r="F1" s="1" t="inlineStr">
        <is>
          <t>Стоимость шага, ₽</t>
        </is>
      </c>
      <c r="G1" s="1" t="inlineStr">
        <is>
          <t>Повторов в месяц</t>
        </is>
      </c>
      <c r="H1" s="1" t="inlineStr">
        <is>
          <t>Стоимость в месяц, ₽</t>
        </is>
      </c>
      <c r="I1" s="1" t="inlineStr">
        <is>
          <t>Кому отдать</t>
        </is>
      </c>
      <c r="J1" s="1" t="inlineStr">
        <is>
          <t>Что изменить</t>
        </is>
      </c>
    </row>
    <row r="2">
      <c r="A2" s="2" t="n">
        <v>1</v>
      </c>
      <c r="B2" s="2" t="inlineStr">
        <is>
          <t>Маркетолог приходит за темой поста</t>
        </is>
      </c>
      <c r="C2" s="2" t="inlineStr">
        <is>
          <t>Маркетолог</t>
        </is>
      </c>
      <c r="D2" s="2" t="n">
        <v>10</v>
      </c>
      <c r="E2" s="3">
        <f>IF(C2="","",IFERROR(VLOOKUP(C2,Ставки!$A$2:$E$11,5,FALSE),"нет ставки"))</f>
        <v/>
      </c>
      <c r="F2" s="3">
        <f>IF(OR(D2="",NOT(ISNUMBER(E2))),"",D2/60*E2)</f>
        <v/>
      </c>
      <c r="G2" s="2" t="n">
        <v>8</v>
      </c>
      <c r="H2" s="3">
        <f>IF(OR(NOT(ISNUMBER(F2)),G2=""),"",F2*G2)</f>
        <v/>
      </c>
      <c r="I2" s="2" t="inlineStr">
        <is>
          <t>Убрать</t>
        </is>
      </c>
      <c r="J2" s="2" t="inlineStr">
        <is>
          <t>База знаний о продукте: маркетолог берёт темы сам</t>
        </is>
      </c>
    </row>
    <row r="3">
      <c r="A3" s="2" t="n">
        <v>2</v>
      </c>
      <c r="B3" s="2" t="inlineStr">
        <is>
          <t>Руководитель объясняет тему, записывает голосовое</t>
        </is>
      </c>
      <c r="C3" s="2" t="inlineStr">
        <is>
          <t>Руководитель</t>
        </is>
      </c>
      <c r="D3" s="2" t="n">
        <v>20</v>
      </c>
      <c r="E3" s="3">
        <f>IF(C3="","",IFERROR(VLOOKUP(C3,Ставки!$A$2:$E$11,5,FALSE),"нет ставки"))</f>
        <v/>
      </c>
      <c r="F3" s="3">
        <f>IF(OR(D3="",NOT(ISNUMBER(E3))),"",D3/60*E3)</f>
        <v/>
      </c>
      <c r="G3" s="2" t="n">
        <v>8</v>
      </c>
      <c r="H3" s="3">
        <f>IF(OR(NOT(ISNUMBER(F3)),G3=""),"",F3*G3)</f>
        <v/>
      </c>
      <c r="I3" s="2" t="inlineStr">
        <is>
          <t>Убрать</t>
        </is>
      </c>
      <c r="J3" s="2" t="inlineStr">
        <is>
          <t>Согласовывать контент-план раз в месяц, а не каждый пост</t>
        </is>
      </c>
    </row>
    <row r="4">
      <c r="A4" s="2" t="n">
        <v>3</v>
      </c>
      <c r="B4" s="2" t="inlineStr">
        <is>
          <t>Маркетолог пишет текст</t>
        </is>
      </c>
      <c r="C4" s="2" t="inlineStr">
        <is>
          <t>Маркетолог</t>
        </is>
      </c>
      <c r="D4" s="2" t="n">
        <v>60</v>
      </c>
      <c r="E4" s="3">
        <f>IF(C4="","",IFERROR(VLOOKUP(C4,Ставки!$A$2:$E$11,5,FALSE),"нет ставки"))</f>
        <v/>
      </c>
      <c r="F4" s="3">
        <f>IF(OR(D4="",NOT(ISNUMBER(E4))),"",D4/60*E4)</f>
        <v/>
      </c>
      <c r="G4" s="2" t="n">
        <v>8</v>
      </c>
      <c r="H4" s="3">
        <f>IF(OR(NOT(ISNUMBER(F4)),G4=""),"",F4*G4)</f>
        <v/>
      </c>
      <c r="I4" s="2" t="inlineStr">
        <is>
          <t>Нейросеть</t>
        </is>
      </c>
      <c r="J4" s="2" t="inlineStr">
        <is>
          <t>Черновик по базе знаний и промпту, правка руками</t>
        </is>
      </c>
    </row>
    <row r="5">
      <c r="A5" s="2" t="n">
        <v>4</v>
      </c>
      <c r="B5" s="2" t="inlineStr">
        <is>
          <t>Руководитель согласует текст</t>
        </is>
      </c>
      <c r="C5" s="2" t="inlineStr">
        <is>
          <t>Руководитель</t>
        </is>
      </c>
      <c r="D5" s="2" t="n">
        <v>40</v>
      </c>
      <c r="E5" s="3">
        <f>IF(C5="","",IFERROR(VLOOKUP(C5,Ставки!$A$2:$E$11,5,FALSE),"нет ставки"))</f>
        <v/>
      </c>
      <c r="F5" s="3">
        <f>IF(OR(D5="",NOT(ISNUMBER(E5))),"",D5/60*E5)</f>
        <v/>
      </c>
      <c r="G5" s="2" t="n">
        <v>8</v>
      </c>
      <c r="H5" s="3">
        <f>IF(OR(NOT(ISNUMBER(F5)),G5=""),"",F5*G5)</f>
        <v/>
      </c>
      <c r="I5" s="2" t="inlineStr">
        <is>
          <t>Убрать</t>
        </is>
      </c>
      <c r="J5" s="2" t="inlineStr">
        <is>
          <t>Чек-лист самопроверки, решение принимает маркетолог</t>
        </is>
      </c>
    </row>
    <row r="6">
      <c r="A6" s="2" t="n">
        <v>5</v>
      </c>
      <c r="B6" s="2" t="inlineStr">
        <is>
          <t>Дизайнер делает картинку</t>
        </is>
      </c>
      <c r="C6" s="2" t="inlineStr">
        <is>
          <t>Дизайнер</t>
        </is>
      </c>
      <c r="D6" s="2" t="n">
        <v>60</v>
      </c>
      <c r="E6" s="3">
        <f>IF(C6="","",IFERROR(VLOOKUP(C6,Ставки!$A$2:$E$11,5,FALSE),"нет ставки"))</f>
        <v/>
      </c>
      <c r="F6" s="3">
        <f>IF(OR(D6="",NOT(ISNUMBER(E6))),"",D6/60*E6)</f>
        <v/>
      </c>
      <c r="G6" s="2" t="n">
        <v>8</v>
      </c>
      <c r="H6" s="3">
        <f>IF(OR(NOT(ISNUMBER(F6)),G6=""),"",F6*G6)</f>
        <v/>
      </c>
      <c r="I6" s="2" t="inlineStr">
        <is>
          <t>Человек</t>
        </is>
      </c>
      <c r="J6" s="2" t="inlineStr">
        <is>
          <t>Критерии к картинке в чек-листе</t>
        </is>
      </c>
    </row>
    <row r="7">
      <c r="A7" s="2" t="n">
        <v>6</v>
      </c>
      <c r="B7" s="2" t="inlineStr">
        <is>
          <t>Руководитель согласует картинку</t>
        </is>
      </c>
      <c r="C7" s="2" t="inlineStr">
        <is>
          <t>Руководитель</t>
        </is>
      </c>
      <c r="D7" s="2" t="n">
        <v>20</v>
      </c>
      <c r="E7" s="3">
        <f>IF(C7="","",IFERROR(VLOOKUP(C7,Ставки!$A$2:$E$11,5,FALSE),"нет ставки"))</f>
        <v/>
      </c>
      <c r="F7" s="3">
        <f>IF(OR(D7="",NOT(ISNUMBER(E7))),"",D7/60*E7)</f>
        <v/>
      </c>
      <c r="G7" s="2" t="n">
        <v>8</v>
      </c>
      <c r="H7" s="3">
        <f>IF(OR(NOT(ISNUMBER(F7)),G7=""),"",F7*G7)</f>
        <v/>
      </c>
      <c r="I7" s="2" t="inlineStr">
        <is>
          <t>Убрать</t>
        </is>
      </c>
      <c r="J7" s="2" t="inlineStr">
        <is>
          <t>Тот же чек-лист</t>
        </is>
      </c>
    </row>
    <row r="8">
      <c r="A8" s="2" t="n">
        <v>7</v>
      </c>
      <c r="B8" s="2" t="inlineStr">
        <is>
          <t>Публикация в трёх соцсетях вручную</t>
        </is>
      </c>
      <c r="C8" s="2" t="inlineStr">
        <is>
          <t>Маркетолог</t>
        </is>
      </c>
      <c r="D8" s="2" t="n">
        <v>15</v>
      </c>
      <c r="E8" s="3">
        <f>IF(C8="","",IFERROR(VLOOKUP(C8,Ставки!$A$2:$E$11,5,FALSE),"нет ставки"))</f>
        <v/>
      </c>
      <c r="F8" s="3">
        <f>IF(OR(D8="",NOT(ISNUMBER(E8))),"",D8/60*E8)</f>
        <v/>
      </c>
      <c r="G8" s="2" t="n">
        <v>8</v>
      </c>
      <c r="H8" s="3">
        <f>IF(OR(NOT(ISNUMBER(F8)),G8=""),"",F8*G8)</f>
        <v/>
      </c>
      <c r="I8" s="2" t="inlineStr">
        <is>
          <t>Скрипт</t>
        </is>
      </c>
      <c r="J8" s="2" t="inlineStr">
        <is>
          <t>Постинг по расписанию из одного сервиса</t>
        </is>
      </c>
    </row>
    <row r="9">
      <c r="A9" s="4" t="n"/>
      <c r="B9" s="4" t="inlineStr">
        <is>
          <t>Итого за процесс</t>
        </is>
      </c>
      <c r="C9" s="4" t="n"/>
      <c r="D9" s="4">
        <f>IF(COUNT(D2:D8)=0,"",SUM(D2:D8))</f>
        <v/>
      </c>
      <c r="E9" s="4" t="n"/>
      <c r="F9" s="5">
        <f>IF(COUNT(F2:F8)=0,"",SUM(F2:F8))</f>
        <v/>
      </c>
      <c r="G9" s="4" t="n"/>
      <c r="H9" s="5">
        <f>IF(COUNT(H2:H8)=0,"",SUM(H2:H8))</f>
        <v/>
      </c>
      <c r="I9" s="4" t="n"/>
      <c r="J9" s="4" t="n"/>
    </row>
    <row r="10">
      <c r="A10" s="4" t="n"/>
      <c r="B10" s="4" t="inlineStr">
        <is>
          <t>Из них руководитель (роль «Руководитель»)</t>
        </is>
      </c>
      <c r="C10" s="4" t="n"/>
      <c r="D10" s="4">
        <f>IF(COUNT(D2:D8)=0,"",SUMIF(C2:C8,"Руководитель",D2:D8))</f>
        <v/>
      </c>
      <c r="E10" s="4" t="n"/>
      <c r="F10" s="5">
        <f>IF(COUNT(F2:F8)=0,"",SUMIF(C2:C8,"Руководитель",F2:F8))</f>
        <v/>
      </c>
      <c r="G10" s="4" t="n"/>
      <c r="H10" s="5">
        <f>IF(COUNT(H2:H8)=0,"",SUMIF(C2:C8,"Руководитель",H2:H8))</f>
        <v/>
      </c>
      <c r="I10" s="4" t="n"/>
      <c r="J10" s="4" t="n"/>
    </row>
    <row r="11">
      <c r="A11" s="4" t="n"/>
      <c r="B11" s="4" t="inlineStr">
        <is>
          <t>Доля руководителя</t>
        </is>
      </c>
      <c r="C11" s="4" t="n"/>
      <c r="D11" s="6">
        <f>IF(COUNT(D2:D8)=0,"",IF(D9=0,"",D10/D9))</f>
        <v/>
      </c>
      <c r="E11" s="4" t="n"/>
      <c r="F11" s="6">
        <f>IF(COUNT(F2:F8)=0,"",IF(F9=0,"",F10/F9))</f>
        <v/>
      </c>
      <c r="G11" s="4" t="n"/>
      <c r="H11" s="6">
        <f>IF(COUNT(H2:H8)=0,"",IF(H9=0,"",H10/H9))</f>
        <v/>
      </c>
      <c r="I11" s="4" t="n"/>
      <c r="J11" s="4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62" customHeight="1">
      <c r="A13" s="7" t="n"/>
      <c r="B13" s="8" t="inlineStr">
        <is>
          <t>Учебный пример: подготовка поста в соцсети, 8 постов в месяц. Цифры условные и показывают логику расчёта, это не прогноз экономии для вашей компании.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</row>
  </sheetData>
  <mergeCells count="1">
    <mergeCell ref="B13:F13"/>
  </mergeCells>
  <dataValidations count="2">
    <dataValidation sqref="I2:I8" showDropDown="0" showInputMessage="0" showErrorMessage="0" allowBlank="1" type="list">
      <formula1>"Скрипт,Нейросеть,Человек,Убрать"</formula1>
    </dataValidation>
    <dataValidation sqref="C2:C8" showDropDown="0" showInputMessage="0" showErrorMessage="0" allowBlank="1" error="Такой роли нет на листе «Ставки». Добавьте её туда, иначе ставка не подставится." type="list" errorStyle="warning">
      <formula1>'Ставки'!$A$2:$A$11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3" customWidth="1" min="4" max="4"/>
    <col width="14" customWidth="1" min="5" max="5"/>
    <col width="17" customWidth="1" min="6" max="6"/>
    <col width="16" customWidth="1" min="7" max="7"/>
    <col width="20" customWidth="1" min="8" max="8"/>
    <col width="16" customWidth="1" min="9" max="9"/>
    <col width="50" customWidth="1" min="10" max="10"/>
  </cols>
  <sheetData>
    <row r="1" ht="32" customHeight="1">
      <c r="A1" s="1" t="inlineStr">
        <is>
          <t>№</t>
        </is>
      </c>
      <c r="B1" s="1" t="inlineStr">
        <is>
          <t>Шаг процесса</t>
        </is>
      </c>
      <c r="C1" s="1" t="inlineStr">
        <is>
          <t>Исполнитель</t>
        </is>
      </c>
      <c r="D1" s="1" t="inlineStr">
        <is>
          <t>Минут на шаг</t>
        </is>
      </c>
      <c r="E1" s="1" t="inlineStr">
        <is>
          <t>Ставка, ₽/час</t>
        </is>
      </c>
      <c r="F1" s="1" t="inlineStr">
        <is>
          <t>Стоимость шага, ₽</t>
        </is>
      </c>
      <c r="G1" s="1" t="inlineStr">
        <is>
          <t>Повторов в месяц</t>
        </is>
      </c>
      <c r="H1" s="1" t="inlineStr">
        <is>
          <t>Стоимость в месяц, ₽</t>
        </is>
      </c>
      <c r="I1" s="1" t="inlineStr">
        <is>
          <t>Кому отдать</t>
        </is>
      </c>
      <c r="J1" s="1" t="inlineStr">
        <is>
          <t>Что изменить</t>
        </is>
      </c>
    </row>
    <row r="2">
      <c r="A2" s="2" t="n">
        <v>1</v>
      </c>
      <c r="B2" s="2" t="inlineStr">
        <is>
          <t>Маркетолог берёт тему из согласованного контент-плана</t>
        </is>
      </c>
      <c r="C2" s="2" t="inlineStr">
        <is>
          <t>Маркетолог</t>
        </is>
      </c>
      <c r="D2" s="2" t="n">
        <v>5</v>
      </c>
      <c r="E2" s="3">
        <f>IF(C2="","",IFERROR(VLOOKUP(C2,Ставки!$A$2:$E$11,5,FALSE),"нет ставки"))</f>
        <v/>
      </c>
      <c r="F2" s="3">
        <f>IF(OR(D2="",NOT(ISNUMBER(E2))),"",D2/60*E2)</f>
        <v/>
      </c>
      <c r="G2" s="2" t="n">
        <v>8</v>
      </c>
      <c r="H2" s="3">
        <f>IF(OR(NOT(ISNUMBER(F2)),G2=""),"",F2*G2)</f>
        <v/>
      </c>
      <c r="I2" s="2" t="inlineStr">
        <is>
          <t>Человек</t>
        </is>
      </c>
      <c r="J2" s="2" t="inlineStr">
        <is>
          <t>Контент-план согласован заранее</t>
        </is>
      </c>
    </row>
    <row r="3">
      <c r="A3" s="2" t="n">
        <v>2</v>
      </c>
      <c r="B3" s="2" t="inlineStr">
        <is>
          <t>Доля согласования контент-плана на один пост</t>
        </is>
      </c>
      <c r="C3" s="2" t="inlineStr">
        <is>
          <t>Руководитель</t>
        </is>
      </c>
      <c r="D3" s="2" t="n">
        <v>7.5</v>
      </c>
      <c r="E3" s="3">
        <f>IF(C3="","",IFERROR(VLOOKUP(C3,Ставки!$A$2:$E$11,5,FALSE),"нет ставки"))</f>
        <v/>
      </c>
      <c r="F3" s="3">
        <f>IF(OR(D3="",NOT(ISNUMBER(E3))),"",D3/60*E3)</f>
        <v/>
      </c>
      <c r="G3" s="2" t="n">
        <v>8</v>
      </c>
      <c r="H3" s="3">
        <f>IF(OR(NOT(ISNUMBER(F3)),G3=""),"",F3*G3)</f>
        <v/>
      </c>
      <c r="I3" s="2" t="inlineStr">
        <is>
          <t>Человек</t>
        </is>
      </c>
      <c r="J3" s="2" t="inlineStr">
        <is>
          <t>60 минут согласования в месяц на 8 постов = 7,5 минуты на пост</t>
        </is>
      </c>
    </row>
    <row r="4">
      <c r="A4" s="2" t="n">
        <v>3</v>
      </c>
      <c r="B4" s="2" t="inlineStr">
        <is>
          <t>Маркетолог пишет текст по базе знаний</t>
        </is>
      </c>
      <c r="C4" s="2" t="inlineStr">
        <is>
          <t>Маркетолог</t>
        </is>
      </c>
      <c r="D4" s="2" t="n">
        <v>45</v>
      </c>
      <c r="E4" s="3">
        <f>IF(C4="","",IFERROR(VLOOKUP(C4,Ставки!$A$2:$E$11,5,FALSE),"нет ставки"))</f>
        <v/>
      </c>
      <c r="F4" s="3">
        <f>IF(OR(D4="",NOT(ISNUMBER(E4))),"",D4/60*E4)</f>
        <v/>
      </c>
      <c r="G4" s="2" t="n">
        <v>8</v>
      </c>
      <c r="H4" s="3">
        <f>IF(OR(NOT(ISNUMBER(F4)),G4=""),"",F4*G4)</f>
        <v/>
      </c>
      <c r="I4" s="2" t="inlineStr">
        <is>
          <t>Нейросеть</t>
        </is>
      </c>
      <c r="J4" s="2" t="inlineStr">
        <is>
          <t>Следующий эксперимент: черновик от нейросети, правка руками</t>
        </is>
      </c>
    </row>
    <row r="5">
      <c r="A5" s="2" t="n">
        <v>4</v>
      </c>
      <c r="B5" s="2" t="inlineStr">
        <is>
          <t>Самопроверка по чек-листу</t>
        </is>
      </c>
      <c r="C5" s="2" t="inlineStr">
        <is>
          <t>Маркетолог</t>
        </is>
      </c>
      <c r="D5" s="2" t="n">
        <v>10</v>
      </c>
      <c r="E5" s="3">
        <f>IF(C5="","",IFERROR(VLOOKUP(C5,Ставки!$A$2:$E$11,5,FALSE),"нет ставки"))</f>
        <v/>
      </c>
      <c r="F5" s="3">
        <f>IF(OR(D5="",NOT(ISNUMBER(E5))),"",D5/60*E5)</f>
        <v/>
      </c>
      <c r="G5" s="2" t="n">
        <v>8</v>
      </c>
      <c r="H5" s="3">
        <f>IF(OR(NOT(ISNUMBER(F5)),G5=""),"",F5*G5)</f>
        <v/>
      </c>
      <c r="I5" s="2" t="inlineStr">
        <is>
          <t>Человек</t>
        </is>
      </c>
      <c r="J5" s="2" t="inlineStr">
        <is>
          <t>Решение о публикации принимает маркетолог</t>
        </is>
      </c>
    </row>
    <row r="6">
      <c r="A6" s="2" t="n">
        <v>5</v>
      </c>
      <c r="B6" s="2" t="inlineStr">
        <is>
          <t>Дизайнер делает картинку по критериям из чек-листа</t>
        </is>
      </c>
      <c r="C6" s="2" t="inlineStr">
        <is>
          <t>Дизайнер</t>
        </is>
      </c>
      <c r="D6" s="2" t="n">
        <v>60</v>
      </c>
      <c r="E6" s="3">
        <f>IF(C6="","",IFERROR(VLOOKUP(C6,Ставки!$A$2:$E$11,5,FALSE),"нет ставки"))</f>
        <v/>
      </c>
      <c r="F6" s="3">
        <f>IF(OR(D6="",NOT(ISNUMBER(E6))),"",D6/60*E6)</f>
        <v/>
      </c>
      <c r="G6" s="2" t="n">
        <v>8</v>
      </c>
      <c r="H6" s="3">
        <f>IF(OR(NOT(ISNUMBER(F6)),G6=""),"",F6*G6)</f>
        <v/>
      </c>
      <c r="I6" s="2" t="inlineStr">
        <is>
          <t>Человек</t>
        </is>
      </c>
      <c r="J6" s="2" t="inlineStr">
        <is>
          <t>Согласование картинки заменено чек-листом</t>
        </is>
      </c>
    </row>
    <row r="7">
      <c r="A7" s="2" t="n">
        <v>6</v>
      </c>
      <c r="B7" s="2" t="inlineStr">
        <is>
          <t>Публикация в трёх соцсетях вручную</t>
        </is>
      </c>
      <c r="C7" s="2" t="inlineStr">
        <is>
          <t>Маркетолог</t>
        </is>
      </c>
      <c r="D7" s="2" t="n">
        <v>15</v>
      </c>
      <c r="E7" s="3">
        <f>IF(C7="","",IFERROR(VLOOKUP(C7,Ставки!$A$2:$E$11,5,FALSE),"нет ставки"))</f>
        <v/>
      </c>
      <c r="F7" s="3">
        <f>IF(OR(D7="",NOT(ISNUMBER(E7))),"",D7/60*E7)</f>
        <v/>
      </c>
      <c r="G7" s="2" t="n">
        <v>8</v>
      </c>
      <c r="H7" s="3">
        <f>IF(OR(NOT(ISNUMBER(F7)),G7=""),"",F7*G7)</f>
        <v/>
      </c>
      <c r="I7" s="2" t="inlineStr">
        <is>
          <t>Скрипт</t>
        </is>
      </c>
      <c r="J7" s="2" t="inlineStr">
        <is>
          <t>Следующий эксперимент: постинг по расписанию</t>
        </is>
      </c>
    </row>
    <row r="8">
      <c r="A8" s="4" t="n"/>
      <c r="B8" s="4" t="inlineStr">
        <is>
          <t>Итого за процесс</t>
        </is>
      </c>
      <c r="C8" s="4" t="n"/>
      <c r="D8" s="4">
        <f>IF(COUNT(D2:D7)=0,"",SUM(D2:D7))</f>
        <v/>
      </c>
      <c r="E8" s="4" t="n"/>
      <c r="F8" s="5">
        <f>IF(COUNT(F2:F7)=0,"",SUM(F2:F7))</f>
        <v/>
      </c>
      <c r="G8" s="4" t="n"/>
      <c r="H8" s="5">
        <f>IF(COUNT(H2:H7)=0,"",SUM(H2:H7))</f>
        <v/>
      </c>
      <c r="I8" s="4" t="n"/>
      <c r="J8" s="4" t="n"/>
    </row>
    <row r="9">
      <c r="A9" s="4" t="n"/>
      <c r="B9" s="4" t="inlineStr">
        <is>
          <t>Из них руководитель (роль «Руководитель»)</t>
        </is>
      </c>
      <c r="C9" s="4" t="n"/>
      <c r="D9" s="4">
        <f>IF(COUNT(D2:D7)=0,"",SUMIF(C2:C7,"Руководитель",D2:D7))</f>
        <v/>
      </c>
      <c r="E9" s="4" t="n"/>
      <c r="F9" s="5">
        <f>IF(COUNT(F2:F7)=0,"",SUMIF(C2:C7,"Руководитель",F2:F7))</f>
        <v/>
      </c>
      <c r="G9" s="4" t="n"/>
      <c r="H9" s="5">
        <f>IF(COUNT(H2:H7)=0,"",SUMIF(C2:C7,"Руководитель",H2:H7))</f>
        <v/>
      </c>
      <c r="I9" s="4" t="n"/>
      <c r="J9" s="4" t="n"/>
    </row>
    <row r="10">
      <c r="A10" s="4" t="n"/>
      <c r="B10" s="4" t="inlineStr">
        <is>
          <t>Доля руководителя</t>
        </is>
      </c>
      <c r="C10" s="4" t="n"/>
      <c r="D10" s="6">
        <f>IF(COUNT(D2:D7)=0,"",IF(D8=0,"",D9/D8))</f>
        <v/>
      </c>
      <c r="E10" s="4" t="n"/>
      <c r="F10" s="6">
        <f>IF(COUNT(F2:F7)=0,"",IF(F8=0,"",F9/F8))</f>
        <v/>
      </c>
      <c r="G10" s="4" t="n"/>
      <c r="H10" s="6">
        <f>IF(COUNT(H2:H7)=0,"",IF(H8=0,"",H9/H8))</f>
        <v/>
      </c>
      <c r="I10" s="4" t="n"/>
      <c r="J10" s="4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 ht="62" customHeight="1">
      <c r="A12" s="7" t="n"/>
      <c r="B12" s="8" t="inlineStr">
        <is>
          <t>Тот же процесс после организационных изменений: база знаний о продукте, согласование контент-плана раз в месяц и чек-лист самопроверки. Нейросеть и скрипты ещё не подключены. Разовые затраты на базу знаний и чек-лист в расчёт не входят, учитывайте их отдельно.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9" t="inlineStr">
        <is>
          <t>Сравнение: один пост</t>
        </is>
      </c>
      <c r="C14" s="7" t="n"/>
      <c r="D14" s="9" t="inlineStr">
        <is>
          <t>Было</t>
        </is>
      </c>
      <c r="E14" s="7" t="n"/>
      <c r="F14" s="9" t="inlineStr">
        <is>
          <t>Стало</t>
        </is>
      </c>
      <c r="G14" s="7" t="n"/>
      <c r="H14" s="9" t="inlineStr">
        <is>
          <t>Разница</t>
        </is>
      </c>
      <c r="I14" s="7" t="n"/>
      <c r="J14" s="7" t="n"/>
    </row>
    <row r="15">
      <c r="A15" s="7" t="n"/>
      <c r="B15" s="10" t="inlineStr">
        <is>
          <t>Трудозатраты, минут</t>
        </is>
      </c>
      <c r="C15" s="7" t="n"/>
      <c r="D15" s="10">
        <f>'Пример как есть'!D9</f>
        <v/>
      </c>
      <c r="E15" s="7" t="n"/>
      <c r="F15" s="10">
        <f>D8</f>
        <v/>
      </c>
      <c r="G15" s="7" t="n"/>
      <c r="H15" s="10">
        <f>D15-F15</f>
        <v/>
      </c>
      <c r="I15" s="7" t="n"/>
      <c r="J15" s="7" t="n"/>
    </row>
    <row r="16">
      <c r="A16" s="7" t="n"/>
      <c r="B16" s="10" t="inlineStr">
        <is>
          <t>Время руководителя, минут</t>
        </is>
      </c>
      <c r="C16" s="7" t="n"/>
      <c r="D16" s="10">
        <f>'Пример как есть'!D10</f>
        <v/>
      </c>
      <c r="E16" s="7" t="n"/>
      <c r="F16" s="10">
        <f>D9</f>
        <v/>
      </c>
      <c r="G16" s="7" t="n"/>
      <c r="H16" s="10">
        <f>D16-F16</f>
        <v/>
      </c>
      <c r="I16" s="7" t="n"/>
      <c r="J16" s="7" t="n"/>
    </row>
    <row r="17">
      <c r="A17" s="7" t="n"/>
      <c r="B17" s="10" t="inlineStr">
        <is>
          <t>Стоимость одного поста, ₽</t>
        </is>
      </c>
      <c r="C17" s="7" t="n"/>
      <c r="D17" s="11">
        <f>'Пример как есть'!F9</f>
        <v/>
      </c>
      <c r="E17" s="7" t="n"/>
      <c r="F17" s="11">
        <f>F8</f>
        <v/>
      </c>
      <c r="G17" s="7" t="n"/>
      <c r="H17" s="11">
        <f>D17-F17</f>
        <v/>
      </c>
      <c r="I17" s="7" t="n"/>
      <c r="J17" s="7" t="n"/>
    </row>
    <row r="18">
      <c r="A18" s="7" t="n"/>
      <c r="B18" s="10" t="inlineStr">
        <is>
          <t>Стоимость в месяц, ₽</t>
        </is>
      </c>
      <c r="C18" s="7" t="n"/>
      <c r="D18" s="11">
        <f>'Пример как есть'!H9</f>
        <v/>
      </c>
      <c r="E18" s="7" t="n"/>
      <c r="F18" s="11">
        <f>H8</f>
        <v/>
      </c>
      <c r="G18" s="7" t="n"/>
      <c r="H18" s="11">
        <f>D18-F18</f>
        <v/>
      </c>
      <c r="I18" s="7" t="n"/>
      <c r="J18" s="7" t="n"/>
    </row>
  </sheetData>
  <mergeCells count="1">
    <mergeCell ref="B12:F12"/>
  </mergeCells>
  <dataValidations count="2">
    <dataValidation sqref="I2:I7" showDropDown="0" showInputMessage="0" showErrorMessage="0" allowBlank="1" type="list">
      <formula1>"Скрипт,Нейросеть,Человек,Убрать"</formula1>
    </dataValidation>
    <dataValidation sqref="C2:C7" showDropDown="0" showInputMessage="0" showErrorMessage="0" allowBlank="1" error="Такой роли нет на листе «Ставки». Добавьте её туда, иначе ставка не подставится." type="list" errorStyle="warning">
      <formula1>'Ставки'!$A$2:$A$11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3" customWidth="1" min="4" max="4"/>
    <col width="14" customWidth="1" min="5" max="5"/>
    <col width="17" customWidth="1" min="6" max="6"/>
    <col width="16" customWidth="1" min="7" max="7"/>
    <col width="20" customWidth="1" min="8" max="8"/>
    <col width="16" customWidth="1" min="9" max="9"/>
    <col width="50" customWidth="1" min="10" max="10"/>
  </cols>
  <sheetData>
    <row r="1" ht="32" customHeight="1">
      <c r="A1" s="1" t="inlineStr">
        <is>
          <t>№</t>
        </is>
      </c>
      <c r="B1" s="1" t="inlineStr">
        <is>
          <t>Шаг процесса</t>
        </is>
      </c>
      <c r="C1" s="1" t="inlineStr">
        <is>
          <t>Исполнитель</t>
        </is>
      </c>
      <c r="D1" s="1" t="inlineStr">
        <is>
          <t>Минут на шаг</t>
        </is>
      </c>
      <c r="E1" s="1" t="inlineStr">
        <is>
          <t>Ставка, ₽/час</t>
        </is>
      </c>
      <c r="F1" s="1" t="inlineStr">
        <is>
          <t>Стоимость шага, ₽</t>
        </is>
      </c>
      <c r="G1" s="1" t="inlineStr">
        <is>
          <t>Повторов в месяц</t>
        </is>
      </c>
      <c r="H1" s="1" t="inlineStr">
        <is>
          <t>Стоимость в месяц, ₽</t>
        </is>
      </c>
      <c r="I1" s="1" t="inlineStr">
        <is>
          <t>Кому отдать</t>
        </is>
      </c>
      <c r="J1" s="1" t="inlineStr">
        <is>
          <t>Что изменить</t>
        </is>
      </c>
    </row>
    <row r="2">
      <c r="A2" s="2" t="n">
        <v>1</v>
      </c>
      <c r="B2" s="2" t="inlineStr">
        <is>
          <t>Маркетолог берёт тему из согласованного контент-плана</t>
        </is>
      </c>
      <c r="C2" s="2" t="inlineStr">
        <is>
          <t>Маркетолог</t>
        </is>
      </c>
      <c r="D2" s="2" t="n">
        <v>5</v>
      </c>
      <c r="E2" s="3">
        <f>IF(C2="","",IFERROR(VLOOKUP(C2,Ставки!$A$2:$E$11,5,FALSE),"нет ставки"))</f>
        <v/>
      </c>
      <c r="F2" s="3">
        <f>IF(OR(D2="",NOT(ISNUMBER(E2))),"",D2/60*E2)</f>
        <v/>
      </c>
      <c r="G2" s="2" t="n">
        <v>8</v>
      </c>
      <c r="H2" s="3">
        <f>IF(OR(NOT(ISNUMBER(F2)),G2=""),"",F2*G2)</f>
        <v/>
      </c>
      <c r="I2" s="2" t="inlineStr">
        <is>
          <t>Человек</t>
        </is>
      </c>
      <c r="J2" s="2" t="inlineStr">
        <is>
          <t>Без изменений</t>
        </is>
      </c>
    </row>
    <row r="3">
      <c r="A3" s="2" t="n">
        <v>2</v>
      </c>
      <c r="B3" s="2" t="inlineStr">
        <is>
          <t>Доля согласования контент-плана на один пост</t>
        </is>
      </c>
      <c r="C3" s="2" t="inlineStr">
        <is>
          <t>Руководитель</t>
        </is>
      </c>
      <c r="D3" s="2" t="n">
        <v>7.5</v>
      </c>
      <c r="E3" s="3">
        <f>IF(C3="","",IFERROR(VLOOKUP(C3,Ставки!$A$2:$E$11,5,FALSE),"нет ставки"))</f>
        <v/>
      </c>
      <c r="F3" s="3">
        <f>IF(OR(D3="",NOT(ISNUMBER(E3))),"",D3/60*E3)</f>
        <v/>
      </c>
      <c r="G3" s="2" t="n">
        <v>8</v>
      </c>
      <c r="H3" s="3">
        <f>IF(OR(NOT(ISNUMBER(F3)),G3=""),"",F3*G3)</f>
        <v/>
      </c>
      <c r="I3" s="2" t="inlineStr">
        <is>
          <t>Человек</t>
        </is>
      </c>
      <c r="J3" s="2" t="inlineStr">
        <is>
          <t>Без изменений</t>
        </is>
      </c>
    </row>
    <row r="4">
      <c r="A4" s="2" t="n">
        <v>3</v>
      </c>
      <c r="B4" s="2" t="inlineStr">
        <is>
          <t>Маркетолог готовит черновик с нейросетью</t>
        </is>
      </c>
      <c r="C4" s="2" t="inlineStr">
        <is>
          <t>Маркетолог</t>
        </is>
      </c>
      <c r="D4" s="2" t="n">
        <v>20</v>
      </c>
      <c r="E4" s="3">
        <f>IF(C4="","",IFERROR(VLOOKUP(C4,Ставки!$A$2:$E$11,5,FALSE),"нет ставки"))</f>
        <v/>
      </c>
      <c r="F4" s="3">
        <f>IF(OR(D4="",NOT(ISNUMBER(E4))),"",D4/60*E4)</f>
        <v/>
      </c>
      <c r="G4" s="2" t="n">
        <v>8</v>
      </c>
      <c r="H4" s="3">
        <f>IF(OR(NOT(ISNUMBER(F4)),G4=""),"",F4*G4)</f>
        <v/>
      </c>
      <c r="I4" s="2" t="inlineStr">
        <is>
          <t>Нейросеть</t>
        </is>
      </c>
      <c r="J4" s="2" t="inlineStr">
        <is>
          <t>Оценка: черновик по базе знаний и промпту</t>
        </is>
      </c>
    </row>
    <row r="5">
      <c r="A5" s="2" t="n">
        <v>4</v>
      </c>
      <c r="B5" s="2" t="inlineStr">
        <is>
          <t>Маркетолог проверяет факты и правит черновик</t>
        </is>
      </c>
      <c r="C5" s="2" t="inlineStr">
        <is>
          <t>Маркетолог</t>
        </is>
      </c>
      <c r="D5" s="2" t="n">
        <v>10</v>
      </c>
      <c r="E5" s="3">
        <f>IF(C5="","",IFERROR(VLOOKUP(C5,Ставки!$A$2:$E$11,5,FALSE),"нет ставки"))</f>
        <v/>
      </c>
      <c r="F5" s="3">
        <f>IF(OR(D5="",NOT(ISNUMBER(E5))),"",D5/60*E5)</f>
        <v/>
      </c>
      <c r="G5" s="2" t="n">
        <v>8</v>
      </c>
      <c r="H5" s="3">
        <f>IF(OR(NOT(ISNUMBER(F5)),G5=""),"",F5*G5)</f>
        <v/>
      </c>
      <c r="I5" s="2" t="inlineStr">
        <is>
          <t>Человек</t>
        </is>
      </c>
      <c r="J5" s="2" t="inlineStr">
        <is>
          <t>Оценка: проверка входит во время шага, её нельзя пропускать</t>
        </is>
      </c>
    </row>
    <row r="6">
      <c r="A6" s="2" t="n">
        <v>5</v>
      </c>
      <c r="B6" s="2" t="inlineStr">
        <is>
          <t>Самопроверка по чек-листу</t>
        </is>
      </c>
      <c r="C6" s="2" t="inlineStr">
        <is>
          <t>Маркетолог</t>
        </is>
      </c>
      <c r="D6" s="2" t="n">
        <v>10</v>
      </c>
      <c r="E6" s="3">
        <f>IF(C6="","",IFERROR(VLOOKUP(C6,Ставки!$A$2:$E$11,5,FALSE),"нет ставки"))</f>
        <v/>
      </c>
      <c r="F6" s="3">
        <f>IF(OR(D6="",NOT(ISNUMBER(E6))),"",D6/60*E6)</f>
        <v/>
      </c>
      <c r="G6" s="2" t="n">
        <v>8</v>
      </c>
      <c r="H6" s="3">
        <f>IF(OR(NOT(ISNUMBER(F6)),G6=""),"",F6*G6)</f>
        <v/>
      </c>
      <c r="I6" s="2" t="inlineStr">
        <is>
          <t>Человек</t>
        </is>
      </c>
      <c r="J6" s="2" t="inlineStr">
        <is>
          <t>Без изменений</t>
        </is>
      </c>
    </row>
    <row r="7">
      <c r="A7" s="2" t="n">
        <v>6</v>
      </c>
      <c r="B7" s="2" t="inlineStr">
        <is>
          <t>Дизайнер делает картинку по критериям из чек-листа</t>
        </is>
      </c>
      <c r="C7" s="2" t="inlineStr">
        <is>
          <t>Дизайнер</t>
        </is>
      </c>
      <c r="D7" s="2" t="n">
        <v>60</v>
      </c>
      <c r="E7" s="3">
        <f>IF(C7="","",IFERROR(VLOOKUP(C7,Ставки!$A$2:$E$11,5,FALSE),"нет ставки"))</f>
        <v/>
      </c>
      <c r="F7" s="3">
        <f>IF(OR(D7="",NOT(ISNUMBER(E7))),"",D7/60*E7)</f>
        <v/>
      </c>
      <c r="G7" s="2" t="n">
        <v>8</v>
      </c>
      <c r="H7" s="3">
        <f>IF(OR(NOT(ISNUMBER(F7)),G7=""),"",F7*G7)</f>
        <v/>
      </c>
      <c r="I7" s="2" t="inlineStr">
        <is>
          <t>Человек</t>
        </is>
      </c>
      <c r="J7" s="2" t="inlineStr">
        <is>
          <t>Без изменений</t>
        </is>
      </c>
    </row>
    <row r="8">
      <c r="A8" s="2" t="n">
        <v>7</v>
      </c>
      <c r="B8" s="2" t="inlineStr">
        <is>
          <t>Маркетолог ставит пост в расписание</t>
        </is>
      </c>
      <c r="C8" s="2" t="inlineStr">
        <is>
          <t>Маркетолог</t>
        </is>
      </c>
      <c r="D8" s="2" t="n">
        <v>2</v>
      </c>
      <c r="E8" s="3">
        <f>IF(C8="","",IFERROR(VLOOKUP(C8,Ставки!$A$2:$E$11,5,FALSE),"нет ставки"))</f>
        <v/>
      </c>
      <c r="F8" s="3">
        <f>IF(OR(D8="",NOT(ISNUMBER(E8))),"",D8/60*E8)</f>
        <v/>
      </c>
      <c r="G8" s="2" t="n">
        <v>8</v>
      </c>
      <c r="H8" s="3">
        <f>IF(OR(NOT(ISNUMBER(F8)),G8=""),"",F8*G8)</f>
        <v/>
      </c>
      <c r="I8" s="2" t="inlineStr">
        <is>
          <t>Скрипт</t>
        </is>
      </c>
      <c r="J8" s="2" t="inlineStr">
        <is>
          <t>Оценка: сервис постинга публикует в трёх соцсетях сам</t>
        </is>
      </c>
    </row>
    <row r="9">
      <c r="A9" s="4" t="n"/>
      <c r="B9" s="4" t="inlineStr">
        <is>
          <t>Итого за процесс</t>
        </is>
      </c>
      <c r="C9" s="4" t="n"/>
      <c r="D9" s="4">
        <f>IF(COUNT(D2:D8)=0,"",SUM(D2:D8))</f>
        <v/>
      </c>
      <c r="E9" s="4" t="n"/>
      <c r="F9" s="5">
        <f>IF(COUNT(F2:F8)=0,"",SUM(F2:F8))</f>
        <v/>
      </c>
      <c r="G9" s="4" t="n"/>
      <c r="H9" s="5">
        <f>IF(COUNT(H2:H8)=0,"",SUM(H2:H8))</f>
        <v/>
      </c>
      <c r="I9" s="4" t="n"/>
      <c r="J9" s="4" t="n"/>
    </row>
    <row r="10">
      <c r="A10" s="4" t="n"/>
      <c r="B10" s="4" t="inlineStr">
        <is>
          <t>Из них руководитель (роль «Руководитель»)</t>
        </is>
      </c>
      <c r="C10" s="4" t="n"/>
      <c r="D10" s="4">
        <f>IF(COUNT(D2:D8)=0,"",SUMIF(C2:C8,"Руководитель",D2:D8))</f>
        <v/>
      </c>
      <c r="E10" s="4" t="n"/>
      <c r="F10" s="5">
        <f>IF(COUNT(F2:F8)=0,"",SUMIF(C2:C8,"Руководитель",F2:F8))</f>
        <v/>
      </c>
      <c r="G10" s="4" t="n"/>
      <c r="H10" s="5">
        <f>IF(COUNT(H2:H8)=0,"",SUMIF(C2:C8,"Руководитель",H2:H8))</f>
        <v/>
      </c>
      <c r="I10" s="4" t="n"/>
      <c r="J10" s="4" t="n"/>
    </row>
    <row r="11">
      <c r="A11" s="4" t="n"/>
      <c r="B11" s="4" t="inlineStr">
        <is>
          <t>Доля руководителя</t>
        </is>
      </c>
      <c r="C11" s="4" t="n"/>
      <c r="D11" s="6">
        <f>IF(COUNT(D2:D8)=0,"",IF(D9=0,"",D10/D9))</f>
        <v/>
      </c>
      <c r="E11" s="4" t="n"/>
      <c r="F11" s="6">
        <f>IF(COUNT(F2:F8)=0,"",IF(F9=0,"",F10/F9))</f>
        <v/>
      </c>
      <c r="G11" s="4" t="n"/>
      <c r="H11" s="6">
        <f>IF(COUNT(H2:H8)=0,"",IF(H9=0,"",H10/H9))</f>
        <v/>
      </c>
      <c r="I11" s="4" t="n"/>
      <c r="J11" s="4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76" customHeight="1">
      <c r="A13" s="7" t="n"/>
      <c r="B13" s="8" t="inlineStr">
        <is>
          <t>Это гипотеза до пилота, а не измеренный результат. Допущения: черновик с нейросетью и проверкой занимает 30 минут вместо 45, постановка в расписание 2 минуты вместо 15. После пилота замените оценки своими замерами. Подписка на модель и сервис постинга в расчёт не входят, добавьте их к месячной сумме.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1" t="inlineStr">
        <is>
          <t>Сравнение: один пост</t>
        </is>
      </c>
      <c r="C15" s="7" t="n"/>
      <c r="D15" s="1" t="inlineStr">
        <is>
          <t>Как есть</t>
        </is>
      </c>
      <c r="E15" s="7" t="n"/>
      <c r="F15" s="1" t="inlineStr">
        <is>
          <t>После оптимизации</t>
        </is>
      </c>
      <c r="G15" s="7" t="n"/>
      <c r="H15" s="1" t="inlineStr">
        <is>
          <t>Гипотеза с ИИ</t>
        </is>
      </c>
      <c r="I15" s="7" t="n"/>
      <c r="J15" s="7" t="n"/>
    </row>
    <row r="16">
      <c r="A16" s="7" t="n"/>
      <c r="B16" s="10" t="inlineStr">
        <is>
          <t>Трудозатраты, минут</t>
        </is>
      </c>
      <c r="C16" s="7" t="n"/>
      <c r="D16" s="10">
        <f>'Пример как есть'!D9</f>
        <v/>
      </c>
      <c r="E16" s="7" t="n"/>
      <c r="F16" s="10">
        <f>'Пример после оптимизации'!D8</f>
        <v/>
      </c>
      <c r="G16" s="7" t="n"/>
      <c r="H16" s="10">
        <f>D9</f>
        <v/>
      </c>
      <c r="I16" s="7" t="n"/>
      <c r="J16" s="7" t="n"/>
    </row>
    <row r="17">
      <c r="A17" s="7" t="n"/>
      <c r="B17" s="10" t="inlineStr">
        <is>
          <t>Время руководителя, минут</t>
        </is>
      </c>
      <c r="C17" s="7" t="n"/>
      <c r="D17" s="10">
        <f>'Пример как есть'!D10</f>
        <v/>
      </c>
      <c r="E17" s="7" t="n"/>
      <c r="F17" s="10">
        <f>'Пример после оптимизации'!D9</f>
        <v/>
      </c>
      <c r="G17" s="7" t="n"/>
      <c r="H17" s="10">
        <f>D10</f>
        <v/>
      </c>
      <c r="I17" s="7" t="n"/>
      <c r="J17" s="7" t="n"/>
    </row>
    <row r="18">
      <c r="A18" s="7" t="n"/>
      <c r="B18" s="10" t="inlineStr">
        <is>
          <t>Стоимость одного поста, ₽</t>
        </is>
      </c>
      <c r="C18" s="7" t="n"/>
      <c r="D18" s="11">
        <f>'Пример как есть'!F9</f>
        <v/>
      </c>
      <c r="E18" s="7" t="n"/>
      <c r="F18" s="11">
        <f>'Пример после оптимизации'!F8</f>
        <v/>
      </c>
      <c r="G18" s="7" t="n"/>
      <c r="H18" s="11">
        <f>F9</f>
        <v/>
      </c>
      <c r="I18" s="7" t="n"/>
      <c r="J18" s="7" t="n"/>
    </row>
    <row r="19">
      <c r="A19" s="7" t="n"/>
      <c r="B19" s="10" t="inlineStr">
        <is>
          <t>Стоимость в месяц, ₽</t>
        </is>
      </c>
      <c r="C19" s="7" t="n"/>
      <c r="D19" s="11">
        <f>'Пример как есть'!H9</f>
        <v/>
      </c>
      <c r="E19" s="7" t="n"/>
      <c r="F19" s="11">
        <f>'Пример после оптимизации'!H8</f>
        <v/>
      </c>
      <c r="G19" s="7" t="n"/>
      <c r="H19" s="11">
        <f>H9</f>
        <v/>
      </c>
      <c r="I19" s="7" t="n"/>
      <c r="J19" s="7" t="n"/>
    </row>
  </sheetData>
  <mergeCells count="1">
    <mergeCell ref="B13:F13"/>
  </mergeCells>
  <dataValidations count="2">
    <dataValidation sqref="I2:I8" showDropDown="0" showInputMessage="0" showErrorMessage="0" allowBlank="1" type="list">
      <formula1>"Скрипт,Нейросеть,Человек,Убрать"</formula1>
    </dataValidation>
    <dataValidation sqref="C2:C8" showDropDown="0" showInputMessage="0" showErrorMessage="0" allowBlank="1" error="Такой роли нет на листе «Ставки». Добавьте её туда, иначе ставка не подставится." type="list" errorStyle="warning">
      <formula1>'Ставки'!$A$2:$A$11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0" customWidth="1" min="3" max="3"/>
    <col width="14" customWidth="1" min="4" max="4"/>
    <col width="14" customWidth="1" min="5" max="5"/>
  </cols>
  <sheetData>
    <row r="1">
      <c r="A1" s="1" t="inlineStr">
        <is>
          <t>Роль</t>
        </is>
      </c>
      <c r="B1" s="1" t="inlineStr">
        <is>
          <t>Оплата труда в месяц, ₽</t>
        </is>
      </c>
      <c r="C1" s="1" t="inlineStr">
        <is>
          <t>Рабочих дней в месяц</t>
        </is>
      </c>
      <c r="D1" s="1" t="inlineStr">
        <is>
          <t>Часов в день</t>
        </is>
      </c>
      <c r="E1" s="1" t="inlineStr">
        <is>
          <t>Ставка, ₽/час</t>
        </is>
      </c>
    </row>
    <row r="2">
      <c r="A2" s="10" t="inlineStr">
        <is>
          <t>Руководитель</t>
        </is>
      </c>
      <c r="B2" s="11" t="n">
        <v>420000</v>
      </c>
      <c r="C2" s="10" t="n">
        <v>21</v>
      </c>
      <c r="D2" s="10" t="n">
        <v>8</v>
      </c>
      <c r="E2" s="11">
        <f>IF(OR(B2="",C2="",D2=""),"",IF(C2*D2=0,"",B2/C2/D2))</f>
        <v/>
      </c>
    </row>
    <row r="3">
      <c r="A3" s="10" t="inlineStr">
        <is>
          <t>Маркетолог</t>
        </is>
      </c>
      <c r="B3" s="11" t="n">
        <v>92400</v>
      </c>
      <c r="C3" s="10" t="n">
        <v>21</v>
      </c>
      <c r="D3" s="10" t="n">
        <v>8</v>
      </c>
      <c r="E3" s="11">
        <f>IF(OR(B3="",C3="",D3=""),"",IF(C3*D3=0,"",B3/C3/D3))</f>
        <v/>
      </c>
    </row>
    <row r="4">
      <c r="A4" s="10" t="inlineStr">
        <is>
          <t>Дизайнер</t>
        </is>
      </c>
      <c r="B4" s="11" t="n">
        <v>117600</v>
      </c>
      <c r="C4" s="10" t="n">
        <v>21</v>
      </c>
      <c r="D4" s="10" t="n">
        <v>8</v>
      </c>
      <c r="E4" s="11">
        <f>IF(OR(B4="",C4="",D4=""),"",IF(C4*D4=0,"",B4/C4/D4))</f>
        <v/>
      </c>
    </row>
    <row r="5">
      <c r="A5" s="10" t="n"/>
      <c r="B5" s="11" t="n"/>
      <c r="C5" s="10" t="n"/>
      <c r="D5" s="10" t="n"/>
      <c r="E5" s="11">
        <f>IF(OR(B5="",C5="",D5=""),"",IF(C5*D5=0,"",B5/C5/D5))</f>
        <v/>
      </c>
    </row>
    <row r="6">
      <c r="A6" s="10" t="n"/>
      <c r="B6" s="11" t="n"/>
      <c r="C6" s="10" t="n"/>
      <c r="D6" s="10" t="n"/>
      <c r="E6" s="11">
        <f>IF(OR(B6="",C6="",D6=""),"",IF(C6*D6=0,"",B6/C6/D6))</f>
        <v/>
      </c>
    </row>
    <row r="7">
      <c r="A7" s="10" t="n"/>
      <c r="B7" s="11" t="n"/>
      <c r="C7" s="10" t="n"/>
      <c r="D7" s="10" t="n"/>
      <c r="E7" s="11">
        <f>IF(OR(B7="",C7="",D7=""),"",IF(C7*D7=0,"",B7/C7/D7))</f>
        <v/>
      </c>
    </row>
    <row r="8">
      <c r="A8" s="10" t="n"/>
      <c r="B8" s="11" t="n"/>
      <c r="C8" s="10" t="n"/>
      <c r="D8" s="10" t="n"/>
      <c r="E8" s="11">
        <f>IF(OR(B8="",C8="",D8=""),"",IF(C8*D8=0,"",B8/C8/D8))</f>
        <v/>
      </c>
    </row>
    <row r="9">
      <c r="A9" s="10" t="n"/>
      <c r="B9" s="11" t="n"/>
      <c r="C9" s="10" t="n"/>
      <c r="D9" s="10" t="n"/>
      <c r="E9" s="11">
        <f>IF(OR(B9="",C9="",D9=""),"",IF(C9*D9=0,"",B9/C9/D9))</f>
        <v/>
      </c>
    </row>
    <row r="10">
      <c r="A10" s="10" t="n"/>
      <c r="B10" s="11" t="n"/>
      <c r="C10" s="10" t="n"/>
      <c r="D10" s="10" t="n"/>
      <c r="E10" s="11">
        <f>IF(OR(B10="",C10="",D10=""),"",IF(C10*D10=0,"",B10/C10/D10))</f>
        <v/>
      </c>
    </row>
    <row r="11">
      <c r="A11" s="10" t="n"/>
      <c r="B11" s="11" t="n"/>
      <c r="C11" s="10" t="n"/>
      <c r="D11" s="10" t="n"/>
      <c r="E11" s="11">
        <f>IF(OR(B11="",C11="",D11=""),"",IF(C11*D11=0,"",B11/C11/D11))</f>
        <v/>
      </c>
    </row>
    <row r="12">
      <c r="A12" s="7" t="n"/>
      <c r="B12" s="7" t="n"/>
      <c r="C12" s="7" t="n"/>
      <c r="D12" s="7" t="n"/>
      <c r="E12" s="7" t="n"/>
    </row>
    <row r="13">
      <c r="A13" s="8" t="inlineStr">
        <is>
          <t>Ставка = оплата труда за месяц / рабочих дней / часов в день. Названия ролей здесь и в колонке «Исполнитель» должны совпадать буква в букву. Роли примера можно заменить своими, свободные строки ниже.</t>
        </is>
      </c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8" t="inlineStr">
        <is>
          <t>Ставка собственника условная: у него нет оклада. Впишите сумму, за которую можно нанять человека на эти задачи. Грубая оценка сверху: месячная выручка, делённая на ваши рабочие часы. Итоги в роли «Руководитель» считаются по этому названию.</t>
        </is>
      </c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</sheetData>
  <mergeCells count="2">
    <mergeCell ref="A13:E14"/>
    <mergeCell ref="A16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2026-09-28T10:21:48Z</dcterms:created>
  <dcterms:modified xsi:type="dcterms:W3CDTF">2026-09-28T10:21:48Z</dcterms:modified>
</cp:coreProperties>
</file>